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itzarmbrust/Desktop/"/>
    </mc:Choice>
  </mc:AlternateContent>
  <xr:revisionPtr revIDLastSave="0" documentId="13_ncr:1_{26BCB176-4888-814A-A72A-EEBED7F7813B}" xr6:coauthVersionLast="47" xr6:coauthVersionMax="47" xr10:uidLastSave="{00000000-0000-0000-0000-000000000000}"/>
  <bookViews>
    <workbookView xWindow="0" yWindow="740" windowWidth="34560" windowHeight="21600" firstSheet="1" activeTab="1" xr2:uid="{B9E53FD8-5D36-484D-9B6A-5C29CC4902FF}"/>
  </bookViews>
  <sheets>
    <sheet name="Rind" sheetId="1" r:id="rId1"/>
    <sheet name="Schwei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3" l="1"/>
  <c r="B39" i="3"/>
  <c r="B5" i="3"/>
  <c r="B7" i="3" s="1"/>
  <c r="B9" i="3" s="1"/>
  <c r="B9" i="1"/>
  <c r="B36" i="1" s="1"/>
  <c r="B44" i="1"/>
  <c r="B42" i="1"/>
  <c r="B35" i="1"/>
  <c r="B5" i="1"/>
  <c r="B7" i="1" s="1"/>
  <c r="B47" i="3" l="1"/>
  <c r="B48" i="3" s="1"/>
  <c r="B40" i="3"/>
  <c r="B45" i="1"/>
</calcChain>
</file>

<file path=xl/sharedStrings.xml><?xml version="1.0" encoding="utf-8"?>
<sst xmlns="http://schemas.openxmlformats.org/spreadsheetml/2006/main" count="89" uniqueCount="70">
  <si>
    <t>Berechnung Fleisch nach Artikeln eines Rindes</t>
  </si>
  <si>
    <t>Lebendgewicht</t>
  </si>
  <si>
    <t>Schlachtausbeute</t>
  </si>
  <si>
    <t>Schlachtgewicht</t>
  </si>
  <si>
    <t>Fleischausbeute</t>
  </si>
  <si>
    <t>Fleischgewicht</t>
  </si>
  <si>
    <t>Sicherheitspuffer</t>
  </si>
  <si>
    <t>Fleischgewicht nach Sicherheitspuffer</t>
  </si>
  <si>
    <t>Gesamtgewicht Artikel:</t>
  </si>
  <si>
    <t>Achtung: Gewichte nur Beispiele. Mit dem Schlachter absprechen.</t>
  </si>
  <si>
    <t>Artikelliste</t>
  </si>
  <si>
    <t>Artikelname</t>
  </si>
  <si>
    <t>Artikel Gewicht in kg gesamt</t>
  </si>
  <si>
    <t>1. Artikel mit fixem Gewicht</t>
  </si>
  <si>
    <t>Rinderfilet</t>
  </si>
  <si>
    <t>Entrecote</t>
  </si>
  <si>
    <t>Beinscheiben</t>
  </si>
  <si>
    <t>Falsches Filet</t>
  </si>
  <si>
    <t>Beef Ribs</t>
  </si>
  <si>
    <t>Beef Brisket</t>
  </si>
  <si>
    <t>Flat-Iron Steak</t>
  </si>
  <si>
    <t>Hüftsteaks</t>
  </si>
  <si>
    <t>Ochsenschwanz</t>
  </si>
  <si>
    <t>Rib-Eye-Steak</t>
  </si>
  <si>
    <t>Rinderbäckchen</t>
  </si>
  <si>
    <t>Nackensteak</t>
  </si>
  <si>
    <t>Roastbeef</t>
  </si>
  <si>
    <t>Rouladen</t>
  </si>
  <si>
    <t>Schmorbraten</t>
  </si>
  <si>
    <t>Skirt-Steak</t>
  </si>
  <si>
    <t>Tafelspitz</t>
  </si>
  <si>
    <t>Bürgermeisterstück</t>
  </si>
  <si>
    <t xml:space="preserve">Gesamt 1. </t>
  </si>
  <si>
    <t>Restgewicht</t>
  </si>
  <si>
    <t>2. Artikel mit flexiblen Gewicht</t>
  </si>
  <si>
    <t>Gulasch</t>
  </si>
  <si>
    <t>Hack</t>
  </si>
  <si>
    <t>Bratwurst</t>
  </si>
  <si>
    <t xml:space="preserve">Gesamt 2. </t>
  </si>
  <si>
    <t>Gesamt 1+2</t>
  </si>
  <si>
    <t>Kontrolle "Gesamt 1+2" - "Fleischgewicht mit Sicherh."</t>
  </si>
  <si>
    <t>Zusätzliche Artikel</t>
  </si>
  <si>
    <t>Nierenzapfen</t>
  </si>
  <si>
    <t>Leber</t>
  </si>
  <si>
    <t>Rinderherz</t>
  </si>
  <si>
    <t>Rinderzunge</t>
  </si>
  <si>
    <t>Berechnung Fleisch nach Artikeln eines Schweines</t>
  </si>
  <si>
    <t>Bäckchen</t>
  </si>
  <si>
    <t>Speck</t>
  </si>
  <si>
    <t>Schweinebrust / Dicke Rippe</t>
  </si>
  <si>
    <t>Braten aus der Schweinebrust</t>
  </si>
  <si>
    <t>Schinken / Hüfte / Schweinekeule</t>
  </si>
  <si>
    <t>Schnitzel</t>
  </si>
  <si>
    <t>Braten aus der Hüfte</t>
  </si>
  <si>
    <t>Rücken</t>
  </si>
  <si>
    <t>Schweinefilet</t>
  </si>
  <si>
    <t>Koteletts/Rückensteaks</t>
  </si>
  <si>
    <t>Schweinelachs</t>
  </si>
  <si>
    <t>Nacken</t>
  </si>
  <si>
    <t>Nackensteaks</t>
  </si>
  <si>
    <t>Kassler</t>
  </si>
  <si>
    <t>Braten</t>
  </si>
  <si>
    <t>Bauch</t>
  </si>
  <si>
    <t>Bauchfleisch</t>
  </si>
  <si>
    <t>Bauchspeck / Bacon</t>
  </si>
  <si>
    <t>Spare-Ribs/Rippchen</t>
  </si>
  <si>
    <t>Schweinshaxe/Eisbein</t>
  </si>
  <si>
    <t>Schweinschulter (in Hack etc.)</t>
  </si>
  <si>
    <t>Schweine-Gulasch</t>
  </si>
  <si>
    <t>Hack (4kg Schulter)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</si>
</sst>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&quot;kg&quot;"/>
    <numFmt numFmtId="165" formatCode="#.0\ &quot;kg&quot;"/>
    <numFmt numFmtId="166" formatCode="0.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9" fontId="0" fillId="0" borderId="0" xfId="0" applyNumberFormat="1"/>
    <xf numFmtId="164" fontId="0" fillId="0" borderId="0" xfId="0" applyNumberFormat="1"/>
    <xf numFmtId="0" fontId="4" fillId="0" borderId="0" xfId="0" applyFont="1"/>
    <xf numFmtId="0" fontId="1" fillId="0" borderId="0" xfId="0" applyFont="1"/>
    <xf numFmtId="0" fontId="2" fillId="0" borderId="0" xfId="0" applyFont="1"/>
    <xf numFmtId="0" fontId="5" fillId="0" borderId="0" xfId="0" applyFont="1"/>
    <xf numFmtId="165" fontId="0" fillId="0" borderId="0" xfId="0" applyNumberFormat="1"/>
    <xf numFmtId="165" fontId="2" fillId="0" borderId="0" xfId="0" applyNumberFormat="1" applyFont="1"/>
    <xf numFmtId="165" fontId="5" fillId="0" borderId="0" xfId="0" applyNumberFormat="1" applyFont="1"/>
    <xf numFmtId="0" fontId="0" fillId="2" borderId="0" xfId="0" applyFill="1"/>
    <xf numFmtId="0" fontId="0" fillId="3" borderId="0" xfId="0" applyFill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465E4-1F9B-45D7-ABAC-0D54008D8FDC}">
  <dimension ref="A1:B51"/>
  <sheetViews>
    <sheetView workbookViewId="0">
      <selection sqref="A1:XFD1048576"/>
    </sheetView>
  </sheetViews>
  <sheetFormatPr defaultColWidth="11.42578125" defaultRowHeight="15"/>
  <cols>
    <col min="1" max="1" width="45.140625" customWidth="1"/>
  </cols>
  <sheetData>
    <row r="1" spans="1:2" ht="26.1">
      <c r="A1" s="1" t="s">
        <v>0</v>
      </c>
    </row>
    <row r="3" spans="1:2">
      <c r="A3" t="s">
        <v>1</v>
      </c>
      <c r="B3" s="3">
        <v>600</v>
      </c>
    </row>
    <row r="4" spans="1:2">
      <c r="A4" t="s">
        <v>2</v>
      </c>
      <c r="B4" s="2">
        <v>0.5</v>
      </c>
    </row>
    <row r="5" spans="1:2">
      <c r="A5" t="s">
        <v>3</v>
      </c>
      <c r="B5" s="3">
        <f>B3*B4</f>
        <v>300</v>
      </c>
    </row>
    <row r="6" spans="1:2">
      <c r="A6" t="s">
        <v>4</v>
      </c>
      <c r="B6" s="2">
        <v>0.66</v>
      </c>
    </row>
    <row r="7" spans="1:2">
      <c r="A7" t="s">
        <v>5</v>
      </c>
      <c r="B7" s="3">
        <f>B5*B6</f>
        <v>198</v>
      </c>
    </row>
    <row r="8" spans="1:2">
      <c r="A8" t="s">
        <v>6</v>
      </c>
      <c r="B8" s="2">
        <v>0.7</v>
      </c>
    </row>
    <row r="9" spans="1:2">
      <c r="A9" t="s">
        <v>7</v>
      </c>
      <c r="B9" s="8">
        <f>B7*B8</f>
        <v>138.6</v>
      </c>
    </row>
    <row r="11" spans="1:2">
      <c r="A11" t="s">
        <v>8</v>
      </c>
    </row>
    <row r="12" spans="1:2">
      <c r="A12" s="5" t="s">
        <v>9</v>
      </c>
    </row>
    <row r="13" spans="1:2" ht="18.95">
      <c r="A13" s="4" t="s">
        <v>10</v>
      </c>
    </row>
    <row r="14" spans="1:2">
      <c r="A14" t="s">
        <v>11</v>
      </c>
      <c r="B14" t="s">
        <v>12</v>
      </c>
    </row>
    <row r="16" spans="1:2">
      <c r="A16" s="6" t="s">
        <v>13</v>
      </c>
    </row>
    <row r="17" spans="1:2">
      <c r="A17" t="s">
        <v>14</v>
      </c>
      <c r="B17" s="8">
        <v>3</v>
      </c>
    </row>
    <row r="18" spans="1:2">
      <c r="A18" t="s">
        <v>15</v>
      </c>
      <c r="B18" s="8">
        <v>3</v>
      </c>
    </row>
    <row r="19" spans="1:2">
      <c r="A19" t="s">
        <v>16</v>
      </c>
      <c r="B19" s="8">
        <v>13</v>
      </c>
    </row>
    <row r="20" spans="1:2">
      <c r="A20" t="s">
        <v>17</v>
      </c>
      <c r="B20" s="8">
        <v>1.5</v>
      </c>
    </row>
    <row r="21" spans="1:2">
      <c r="A21" t="s">
        <v>18</v>
      </c>
      <c r="B21" s="8">
        <v>10</v>
      </c>
    </row>
    <row r="22" spans="1:2">
      <c r="A22" t="s">
        <v>19</v>
      </c>
      <c r="B22" s="8">
        <v>5</v>
      </c>
    </row>
    <row r="23" spans="1:2">
      <c r="A23" t="s">
        <v>20</v>
      </c>
      <c r="B23" s="8">
        <v>1</v>
      </c>
    </row>
    <row r="24" spans="1:2">
      <c r="A24" t="s">
        <v>21</v>
      </c>
      <c r="B24" s="8">
        <v>6</v>
      </c>
    </row>
    <row r="25" spans="1:2">
      <c r="A25" t="s">
        <v>22</v>
      </c>
      <c r="B25" s="8">
        <v>1</v>
      </c>
    </row>
    <row r="26" spans="1:2">
      <c r="A26" t="s">
        <v>23</v>
      </c>
      <c r="B26" s="8">
        <v>4.5</v>
      </c>
    </row>
    <row r="27" spans="1:2">
      <c r="A27" t="s">
        <v>24</v>
      </c>
      <c r="B27" s="8">
        <v>1</v>
      </c>
    </row>
    <row r="28" spans="1:2">
      <c r="A28" t="s">
        <v>25</v>
      </c>
      <c r="B28" s="8">
        <v>5</v>
      </c>
    </row>
    <row r="29" spans="1:2">
      <c r="A29" t="s">
        <v>26</v>
      </c>
      <c r="B29" s="8">
        <v>7.5</v>
      </c>
    </row>
    <row r="30" spans="1:2">
      <c r="A30" t="s">
        <v>27</v>
      </c>
      <c r="B30" s="8">
        <v>8</v>
      </c>
    </row>
    <row r="31" spans="1:2">
      <c r="A31" t="s">
        <v>28</v>
      </c>
      <c r="B31" s="8">
        <v>30</v>
      </c>
    </row>
    <row r="32" spans="1:2">
      <c r="A32" t="s">
        <v>29</v>
      </c>
      <c r="B32" s="8">
        <v>2</v>
      </c>
    </row>
    <row r="33" spans="1:2">
      <c r="A33" t="s">
        <v>30</v>
      </c>
      <c r="B33" s="8">
        <v>3</v>
      </c>
    </row>
    <row r="34" spans="1:2">
      <c r="A34" t="s">
        <v>31</v>
      </c>
      <c r="B34" s="8">
        <v>1.2</v>
      </c>
    </row>
    <row r="35" spans="1:2">
      <c r="A35" s="6" t="s">
        <v>32</v>
      </c>
      <c r="B35" s="9">
        <f>SUM(B17:B34)</f>
        <v>105.7</v>
      </c>
    </row>
    <row r="36" spans="1:2">
      <c r="A36" t="s">
        <v>33</v>
      </c>
      <c r="B36" s="8">
        <f>B9-B35</f>
        <v>32.899999999999991</v>
      </c>
    </row>
    <row r="37" spans="1:2">
      <c r="B37" s="8"/>
    </row>
    <row r="38" spans="1:2">
      <c r="A38" s="6" t="s">
        <v>34</v>
      </c>
      <c r="B38" s="8"/>
    </row>
    <row r="39" spans="1:2">
      <c r="A39" t="s">
        <v>35</v>
      </c>
      <c r="B39" s="8">
        <v>10</v>
      </c>
    </row>
    <row r="40" spans="1:2">
      <c r="A40" t="s">
        <v>36</v>
      </c>
      <c r="B40" s="8">
        <v>12.9</v>
      </c>
    </row>
    <row r="41" spans="1:2">
      <c r="A41" t="s">
        <v>37</v>
      </c>
      <c r="B41" s="8">
        <v>10</v>
      </c>
    </row>
    <row r="42" spans="1:2">
      <c r="A42" s="6" t="s">
        <v>38</v>
      </c>
      <c r="B42" s="9">
        <f>SUM(B39:B41)</f>
        <v>32.9</v>
      </c>
    </row>
    <row r="43" spans="1:2">
      <c r="B43" s="8"/>
    </row>
    <row r="44" spans="1:2" ht="18.95">
      <c r="A44" s="7" t="s">
        <v>39</v>
      </c>
      <c r="B44" s="10">
        <f>B35+B42</f>
        <v>138.6</v>
      </c>
    </row>
    <row r="45" spans="1:2">
      <c r="A45" t="s">
        <v>40</v>
      </c>
      <c r="B45" s="8">
        <f>B44-B9</f>
        <v>0</v>
      </c>
    </row>
    <row r="46" spans="1:2">
      <c r="B46" s="8"/>
    </row>
    <row r="47" spans="1:2">
      <c r="A47" t="s">
        <v>41</v>
      </c>
      <c r="B47" s="8"/>
    </row>
    <row r="48" spans="1:2">
      <c r="A48" t="s">
        <v>42</v>
      </c>
      <c r="B48" s="8">
        <v>0.7</v>
      </c>
    </row>
    <row r="49" spans="1:2">
      <c r="A49" t="s">
        <v>43</v>
      </c>
      <c r="B49" s="8">
        <v>8</v>
      </c>
    </row>
    <row r="50" spans="1:2">
      <c r="A50" t="s">
        <v>44</v>
      </c>
      <c r="B50" s="8">
        <v>2</v>
      </c>
    </row>
    <row r="51" spans="1:2">
      <c r="A51" t="s">
        <v>45</v>
      </c>
      <c r="B51" s="8">
        <v>1.5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C3CF-23C4-0F44-8111-26AF1833E657}">
  <dimension ref="A1:D49"/>
  <sheetViews>
    <sheetView tabSelected="1" workbookViewId="0">
      <selection activeCell="D17" sqref="D17"/>
    </sheetView>
  </sheetViews>
  <sheetFormatPr defaultColWidth="11.42578125" defaultRowHeight="15"/>
  <cols>
    <col min="1" max="1" width="45.140625" customWidth="1"/>
  </cols>
  <sheetData>
    <row r="1" spans="1:2" ht="26.1">
      <c r="A1" s="1" t="s">
        <v>46</v>
      </c>
    </row>
    <row r="3" spans="1:2">
      <c r="A3" t="s">
        <v>1</v>
      </c>
      <c r="B3" s="3">
        <v>110</v>
      </c>
    </row>
    <row r="4" spans="1:2">
      <c r="A4" t="s">
        <v>2</v>
      </c>
      <c r="B4" s="2">
        <v>0.72</v>
      </c>
    </row>
    <row r="5" spans="1:2">
      <c r="A5" t="s">
        <v>3</v>
      </c>
      <c r="B5" s="3">
        <f>B3*B4</f>
        <v>79.2</v>
      </c>
    </row>
    <row r="6" spans="1:2">
      <c r="A6" t="s">
        <v>4</v>
      </c>
      <c r="B6" s="2">
        <v>0.72</v>
      </c>
    </row>
    <row r="7" spans="1:2">
      <c r="A7" t="s">
        <v>5</v>
      </c>
      <c r="B7" s="3">
        <f>B5*B6</f>
        <v>57.024000000000001</v>
      </c>
    </row>
    <row r="8" spans="1:2">
      <c r="A8" t="s">
        <v>6</v>
      </c>
      <c r="B8" s="2">
        <v>0.9</v>
      </c>
    </row>
    <row r="9" spans="1:2">
      <c r="A9" t="s">
        <v>7</v>
      </c>
      <c r="B9" s="8">
        <f>B7*B8</f>
        <v>51.321600000000004</v>
      </c>
    </row>
    <row r="11" spans="1:2">
      <c r="A11" t="s">
        <v>8</v>
      </c>
    </row>
    <row r="12" spans="1:2">
      <c r="A12" s="5" t="s">
        <v>9</v>
      </c>
    </row>
    <row r="13" spans="1:2" ht="18.95">
      <c r="A13" s="4" t="s">
        <v>10</v>
      </c>
    </row>
    <row r="14" spans="1:2">
      <c r="A14" t="s">
        <v>11</v>
      </c>
      <c r="B14" t="s">
        <v>12</v>
      </c>
    </row>
    <row r="16" spans="1:2">
      <c r="A16" s="6" t="s">
        <v>13</v>
      </c>
    </row>
    <row r="17" spans="1:4">
      <c r="A17" s="11" t="s">
        <v>47</v>
      </c>
      <c r="B17" s="8">
        <v>1</v>
      </c>
    </row>
    <row r="18" spans="1:4">
      <c r="A18" s="11" t="s">
        <v>48</v>
      </c>
      <c r="B18" s="8">
        <v>7</v>
      </c>
    </row>
    <row r="19" spans="1:4">
      <c r="A19" s="11" t="s">
        <v>49</v>
      </c>
      <c r="B19" s="8">
        <v>3</v>
      </c>
    </row>
    <row r="20" spans="1:4">
      <c r="A20" s="12" t="s">
        <v>50</v>
      </c>
      <c r="B20" s="8"/>
    </row>
    <row r="21" spans="1:4">
      <c r="A21" s="11" t="s">
        <v>51</v>
      </c>
      <c r="B21" s="8"/>
    </row>
    <row r="22" spans="1:4">
      <c r="A22" t="s">
        <v>52</v>
      </c>
      <c r="B22" s="8">
        <v>4</v>
      </c>
    </row>
    <row r="23" spans="1:4">
      <c r="A23" t="s">
        <v>53</v>
      </c>
      <c r="B23" s="8">
        <v>5</v>
      </c>
    </row>
    <row r="24" spans="1:4">
      <c r="A24" s="11" t="s">
        <v>54</v>
      </c>
      <c r="B24" s="8"/>
    </row>
    <row r="25" spans="1:4">
      <c r="A25" t="s">
        <v>55</v>
      </c>
      <c r="B25" s="8">
        <v>1</v>
      </c>
    </row>
    <row r="26" spans="1:4">
      <c r="A26" t="s">
        <v>56</v>
      </c>
      <c r="B26" s="8">
        <v>5</v>
      </c>
    </row>
    <row r="27" spans="1:4">
      <c r="A27" t="s">
        <v>57</v>
      </c>
      <c r="B27" s="8">
        <v>2</v>
      </c>
      <c r="D27" s="13"/>
    </row>
    <row r="28" spans="1:4">
      <c r="A28" s="11" t="s">
        <v>58</v>
      </c>
      <c r="B28" s="8"/>
    </row>
    <row r="29" spans="1:4">
      <c r="A29" t="s">
        <v>59</v>
      </c>
      <c r="B29" s="8">
        <v>3</v>
      </c>
    </row>
    <row r="30" spans="1:4">
      <c r="A30" t="s">
        <v>60</v>
      </c>
      <c r="B30" s="8">
        <v>2</v>
      </c>
    </row>
    <row r="31" spans="1:4">
      <c r="A31" t="s">
        <v>61</v>
      </c>
      <c r="B31" s="8">
        <v>2</v>
      </c>
    </row>
    <row r="32" spans="1:4">
      <c r="A32" s="11" t="s">
        <v>62</v>
      </c>
      <c r="B32" s="8"/>
    </row>
    <row r="33" spans="1:2">
      <c r="A33" t="s">
        <v>63</v>
      </c>
      <c r="B33" s="8">
        <v>3</v>
      </c>
    </row>
    <row r="34" spans="1:2">
      <c r="A34" t="s">
        <v>64</v>
      </c>
      <c r="B34" s="8">
        <v>2</v>
      </c>
    </row>
    <row r="35" spans="1:2">
      <c r="A35" t="s">
        <v>65</v>
      </c>
      <c r="B35" s="8">
        <v>4</v>
      </c>
    </row>
    <row r="36" spans="1:2">
      <c r="A36" s="11" t="s">
        <v>66</v>
      </c>
      <c r="B36" s="8">
        <v>3</v>
      </c>
    </row>
    <row r="37" spans="1:2">
      <c r="A37" s="11" t="s">
        <v>67</v>
      </c>
      <c r="B37" s="8">
        <v>0</v>
      </c>
    </row>
    <row r="38" spans="1:2">
      <c r="B38" s="8"/>
    </row>
    <row r="39" spans="1:2">
      <c r="A39" s="6" t="s">
        <v>32</v>
      </c>
      <c r="B39" s="9">
        <f>SUM(B18:B38)</f>
        <v>46</v>
      </c>
    </row>
    <row r="40" spans="1:2">
      <c r="A40" t="s">
        <v>33</v>
      </c>
      <c r="B40" s="8">
        <f>B9-B39</f>
        <v>5.3216000000000037</v>
      </c>
    </row>
    <row r="41" spans="1:2">
      <c r="B41" s="8"/>
    </row>
    <row r="42" spans="1:2">
      <c r="A42" s="6" t="s">
        <v>34</v>
      </c>
      <c r="B42" s="8"/>
    </row>
    <row r="43" spans="1:2">
      <c r="A43" t="s">
        <v>68</v>
      </c>
      <c r="B43" s="8">
        <v>1.3</v>
      </c>
    </row>
    <row r="44" spans="1:2">
      <c r="A44" t="s">
        <v>69</v>
      </c>
      <c r="B44" s="8">
        <v>4</v>
      </c>
    </row>
    <row r="45" spans="1:2">
      <c r="A45" s="6" t="s">
        <v>38</v>
      </c>
      <c r="B45" s="9">
        <f>SUM(B43:B44)</f>
        <v>5.3</v>
      </c>
    </row>
    <row r="46" spans="1:2">
      <c r="B46" s="8"/>
    </row>
    <row r="47" spans="1:2" ht="18.95">
      <c r="A47" s="7" t="s">
        <v>39</v>
      </c>
      <c r="B47" s="10">
        <f>B39+B45</f>
        <v>51.3</v>
      </c>
    </row>
    <row r="48" spans="1:2">
      <c r="A48" t="s">
        <v>40</v>
      </c>
      <c r="B48" s="8">
        <f>B47-B9</f>
        <v>-2.1600000000006503E-2</v>
      </c>
    </row>
    <row r="49" spans="2:2">
      <c r="B49" s="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Moritz Armbrust</dc:creator>
  <cp:keywords/>
  <dc:description/>
  <cp:lastModifiedBy>Moritz Armbrust</cp:lastModifiedBy>
  <cp:revision/>
  <dcterms:created xsi:type="dcterms:W3CDTF">2021-11-04T15:10:23Z</dcterms:created>
  <dcterms:modified xsi:type="dcterms:W3CDTF">2023-01-06T14:56:25Z</dcterms:modified>
  <cp:category/>
  <cp:contentStatus/>
</cp:coreProperties>
</file>